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 Mehmet Özkan\Desktop\"/>
    </mc:Choice>
  </mc:AlternateContent>
  <xr:revisionPtr revIDLastSave="0" documentId="8_{0BCEC2D2-482C-45E3-ABA6-ED798BF3F367}" xr6:coauthVersionLast="36" xr6:coauthVersionMax="36" xr10:uidLastSave="{00000000-0000-0000-0000-000000000000}"/>
  <bookViews>
    <workbookView xWindow="0" yWindow="0" windowWidth="28800" windowHeight="12240" xr2:uid="{1F8A9AB8-BBE9-47FB-8201-CABF33E08EAA}"/>
  </bookViews>
  <sheets>
    <sheet name="ALFA 2018-19 HAFTALIK EĞT.  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I4" i="4"/>
  <c r="G4" i="4"/>
  <c r="F4" i="4"/>
  <c r="E4" i="4"/>
  <c r="H4" i="4" l="1"/>
  <c r="M29" i="4"/>
  <c r="L29" i="4"/>
  <c r="K29" i="4"/>
  <c r="J29" i="4"/>
  <c r="H29" i="4"/>
  <c r="G29" i="4"/>
  <c r="F29" i="4"/>
  <c r="E29" i="4"/>
  <c r="D29" i="4"/>
  <c r="M22" i="4"/>
  <c r="L22" i="4"/>
  <c r="K22" i="4"/>
  <c r="J22" i="4"/>
  <c r="H22" i="4"/>
  <c r="G22" i="4"/>
  <c r="F22" i="4"/>
  <c r="E22" i="4"/>
  <c r="D22" i="4"/>
  <c r="M15" i="4"/>
  <c r="L15" i="4"/>
  <c r="L14" i="4" s="1"/>
  <c r="K15" i="4"/>
  <c r="J15" i="4"/>
  <c r="H15" i="4"/>
  <c r="G15" i="4"/>
  <c r="F15" i="4"/>
  <c r="E15" i="4"/>
  <c r="D15" i="4"/>
  <c r="J14" i="4"/>
  <c r="K14" i="4" l="1"/>
  <c r="N22" i="4"/>
  <c r="N29" i="4"/>
  <c r="M14" i="4"/>
  <c r="N15" i="4"/>
  <c r="G14" i="4"/>
  <c r="F14" i="4"/>
  <c r="E14" i="4"/>
  <c r="H14" i="4"/>
  <c r="D14" i="4"/>
  <c r="I22" i="4" s="1"/>
  <c r="I15" i="4" l="1"/>
  <c r="I29" i="4"/>
</calcChain>
</file>

<file path=xl/sharedStrings.xml><?xml version="1.0" encoding="utf-8"?>
<sst xmlns="http://schemas.openxmlformats.org/spreadsheetml/2006/main" count="92" uniqueCount="91">
  <si>
    <t>İYİ BİREY EĞİTİMLERİ</t>
  </si>
  <si>
    <t>1.1</t>
  </si>
  <si>
    <t xml:space="preserve">Kitap Okuma </t>
  </si>
  <si>
    <t>1.2</t>
  </si>
  <si>
    <t>İngilizce</t>
  </si>
  <si>
    <t>1.3</t>
  </si>
  <si>
    <t>1.4</t>
  </si>
  <si>
    <t xml:space="preserve">Beden Sağlığı </t>
  </si>
  <si>
    <t>Sporcu Beslenmesi</t>
  </si>
  <si>
    <t>1.5</t>
  </si>
  <si>
    <t>1.6</t>
  </si>
  <si>
    <t>İYİ VATANDAŞ EĞİTİMLERİ</t>
  </si>
  <si>
    <t>2</t>
  </si>
  <si>
    <t>2.1</t>
  </si>
  <si>
    <t>İletişim</t>
  </si>
  <si>
    <t>2.2</t>
  </si>
  <si>
    <t>2.3</t>
  </si>
  <si>
    <t>Sosyal Medya Kullanımı</t>
  </si>
  <si>
    <t>2.4</t>
  </si>
  <si>
    <t>Tarım ve Hayvancılık</t>
  </si>
  <si>
    <t>2.5</t>
  </si>
  <si>
    <t xml:space="preserve">Sanat ( Müzik, Resim, El Sanatları) </t>
  </si>
  <si>
    <t>3</t>
  </si>
  <si>
    <t>2.6</t>
  </si>
  <si>
    <t>Sosyal Etkinlikler</t>
  </si>
  <si>
    <t>İYİ FUTBOLCU EĞİTİMLERİ</t>
  </si>
  <si>
    <t>3.1</t>
  </si>
  <si>
    <t>Takım Antrenmanı</t>
  </si>
  <si>
    <t>3.2</t>
  </si>
  <si>
    <t>Özel Antrenman</t>
  </si>
  <si>
    <t>3.3</t>
  </si>
  <si>
    <t xml:space="preserve">Maç </t>
  </si>
  <si>
    <t xml:space="preserve">3.4 </t>
  </si>
  <si>
    <t>Analiz</t>
  </si>
  <si>
    <t>3.5</t>
  </si>
  <si>
    <t>Fitness / Jimnastik / Atletizm</t>
  </si>
  <si>
    <t xml:space="preserve">Maç İzleme </t>
  </si>
  <si>
    <t xml:space="preserve">Futbol Tarihi </t>
  </si>
  <si>
    <t>U19</t>
  </si>
  <si>
    <t>U18</t>
  </si>
  <si>
    <t>U17</t>
  </si>
  <si>
    <t>U16</t>
  </si>
  <si>
    <t>U15</t>
  </si>
  <si>
    <t>U14</t>
  </si>
  <si>
    <t>U13</t>
  </si>
  <si>
    <t>U12</t>
  </si>
  <si>
    <t>U11</t>
  </si>
  <si>
    <t>OO 8.</t>
  </si>
  <si>
    <t>OO 7.</t>
  </si>
  <si>
    <t>OO 6.</t>
  </si>
  <si>
    <t xml:space="preserve">OO 5. </t>
  </si>
  <si>
    <t>Psiko Sosyal Gelişim</t>
  </si>
  <si>
    <t>L 9.</t>
  </si>
  <si>
    <t>L 10.</t>
  </si>
  <si>
    <t>L 11.</t>
  </si>
  <si>
    <t xml:space="preserve">L 12. </t>
  </si>
  <si>
    <t>BESYO</t>
  </si>
  <si>
    <t>S. NO</t>
  </si>
  <si>
    <t>V  EĞİTİMİN ADI  V</t>
  </si>
  <si>
    <t>SEZON</t>
  </si>
  <si>
    <t>HAFTA/YIL</t>
  </si>
  <si>
    <t>SAAT/HAFTA</t>
  </si>
  <si>
    <t>U7 ~ U10</t>
  </si>
  <si>
    <t>YAŞ GRUBU</t>
  </si>
  <si>
    <t>EĞİTİM DÖNEMİNİN ADI</t>
  </si>
  <si>
    <t xml:space="preserve">T O P L A M </t>
  </si>
  <si>
    <t>YUVARLAMA</t>
  </si>
  <si>
    <t>Satranç veya Daha İleri Akıl Oyunları</t>
  </si>
  <si>
    <t>EĞİTİM YERİ</t>
  </si>
  <si>
    <t xml:space="preserve">TÜM ALTINORDU FUTBOL OKULLARI </t>
  </si>
  <si>
    <t xml:space="preserve">ALFA ALTINORDU FUTBOL AKADEMİSİ TAKIMLARI </t>
  </si>
  <si>
    <t>Açık Lise Etüd / OO için Ders Etüd</t>
  </si>
  <si>
    <t>3.7</t>
  </si>
  <si>
    <t xml:space="preserve">3.6 </t>
  </si>
  <si>
    <t>PERFORMANS FUTBOLU EĞİTİM DÖNEMİ</t>
  </si>
  <si>
    <t>İLERİ FUTBOL EĞİTİM DÖNEMİ</t>
  </si>
  <si>
    <t>TEMEL SPOR EĞİTİM DÖNEMİ</t>
  </si>
  <si>
    <t>TEMEL FUTBOL EĞİTİM DÖNEMİ</t>
  </si>
  <si>
    <t>U11 ~ U13</t>
  </si>
  <si>
    <t>U14 ~ U16</t>
  </si>
  <si>
    <t>U17 ~ U19</t>
  </si>
  <si>
    <r>
      <rPr>
        <b/>
        <sz val="9"/>
        <color rgb="FFFF0000"/>
        <rFont val="Calibri"/>
        <family val="2"/>
        <charset val="162"/>
        <scheme val="minor"/>
      </rPr>
      <t xml:space="preserve">ALFA </t>
    </r>
    <r>
      <rPr>
        <b/>
        <sz val="9"/>
        <color rgb="FF002060"/>
        <rFont val="Calibri"/>
        <family val="2"/>
        <charset val="162"/>
        <scheme val="minor"/>
      </rPr>
      <t>ALTINORDU FUTBOL AKADEMİSİ</t>
    </r>
  </si>
  <si>
    <t>SAAT/13 YIL</t>
  </si>
  <si>
    <t>&gt; SAAT/HAFTA &gt;</t>
  </si>
  <si>
    <t>SAAT/YIL</t>
  </si>
  <si>
    <t>&gt; YIL &gt;</t>
  </si>
  <si>
    <t xml:space="preserve">&gt; ME DERS YILI KARŞILIĞI &gt; </t>
  </si>
  <si>
    <t>ALTINORDU FK ÖZ KAYNAK SİSTEMİ "GERÇEK" PROFESYONEL FUTBOLCU EĞİTİM KARİYER PLANI ÖZET TABLOSU</t>
  </si>
  <si>
    <t xml:space="preserve">ORAN </t>
  </si>
  <si>
    <t xml:space="preserve"> ORAN</t>
  </si>
  <si>
    <r>
      <t xml:space="preserve">2018/19 </t>
    </r>
    <r>
      <rPr>
        <b/>
        <u/>
        <sz val="12"/>
        <color rgb="FF0000FF"/>
        <rFont val="Calibri"/>
        <family val="2"/>
        <charset val="162"/>
        <scheme val="minor"/>
      </rPr>
      <t>HAFTALIK</t>
    </r>
    <r>
      <rPr>
        <b/>
        <sz val="12"/>
        <color rgb="FFFF0000"/>
        <rFont val="Calibri"/>
        <family val="2"/>
        <charset val="162"/>
        <scheme val="minor"/>
      </rPr>
      <t xml:space="preserve"> EĞİTİM TASLAK PROGRAMI TABLOSU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</si>
</sst>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2060"/>
      <name val="Calibri"/>
      <family val="2"/>
      <charset val="162"/>
      <scheme val="minor"/>
    </font>
    <font>
      <b/>
      <sz val="8"/>
      <color rgb="FF002060"/>
      <name val="Calibri"/>
      <family val="2"/>
      <charset val="162"/>
      <scheme val="minor"/>
    </font>
    <font>
      <b/>
      <sz val="11"/>
      <color rgb="FF0000FF"/>
      <name val="Calibri"/>
      <family val="2"/>
      <charset val="162"/>
      <scheme val="minor"/>
    </font>
    <font>
      <b/>
      <sz val="10"/>
      <color rgb="FF0000FF"/>
      <name val="Calibri"/>
      <family val="2"/>
      <charset val="162"/>
      <scheme val="minor"/>
    </font>
    <font>
      <b/>
      <sz val="9"/>
      <color rgb="FF0000FF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i/>
      <sz val="9"/>
      <color rgb="FF00206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rgb="FF0000FF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9"/>
      <color rgb="FF002060"/>
      <name val="Calibri"/>
      <family val="2"/>
      <charset val="162"/>
      <scheme val="minor"/>
    </font>
    <font>
      <b/>
      <sz val="12"/>
      <color rgb="FF002060"/>
      <name val="Calibri"/>
      <family val="2"/>
      <charset val="162"/>
      <scheme val="minor"/>
    </font>
    <font>
      <b/>
      <u/>
      <sz val="12"/>
      <color rgb="FF0000FF"/>
      <name val="Calibri"/>
      <family val="2"/>
      <charset val="162"/>
      <scheme val="minor"/>
    </font>
    <font>
      <b/>
      <i/>
      <sz val="9"/>
      <color rgb="FF0000FF"/>
      <name val="Calibri"/>
      <family val="2"/>
      <charset val="162"/>
      <scheme val="minor"/>
    </font>
    <font>
      <b/>
      <i/>
      <sz val="10"/>
      <color rgb="FF0000FF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/>
      <diagonal/>
    </border>
    <border>
      <left style="thin">
        <color indexed="64"/>
      </left>
      <right style="double">
        <color rgb="FFFF0000"/>
      </right>
      <top/>
      <bottom/>
      <diagonal/>
    </border>
    <border>
      <left style="thin">
        <color indexed="64"/>
      </left>
      <right style="double">
        <color rgb="FFFF0000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FF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double">
        <color indexed="64"/>
      </bottom>
      <diagonal/>
    </border>
    <border>
      <left style="thin">
        <color indexed="64"/>
      </left>
      <right/>
      <top style="double">
        <color rgb="FFFF0000"/>
      </top>
      <bottom style="double">
        <color indexed="64"/>
      </bottom>
      <diagonal/>
    </border>
    <border>
      <left/>
      <right/>
      <top style="double">
        <color rgb="FFFF0000"/>
      </top>
      <bottom style="double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right" vertical="center" inden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 indent="1"/>
    </xf>
    <xf numFmtId="4" fontId="0" fillId="0" borderId="0" xfId="0" applyNumberForma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4" fontId="0" fillId="2" borderId="5" xfId="0" applyNumberFormat="1" applyFill="1" applyBorder="1" applyAlignment="1">
      <alignment horizontal="right" vertical="center" indent="1"/>
    </xf>
    <xf numFmtId="4" fontId="0" fillId="2" borderId="8" xfId="0" applyNumberFormat="1" applyFill="1" applyBorder="1" applyAlignment="1">
      <alignment horizontal="right" vertical="center" indent="1"/>
    </xf>
    <xf numFmtId="49" fontId="0" fillId="4" borderId="2" xfId="0" applyNumberFormat="1" applyFill="1" applyBorder="1" applyAlignment="1">
      <alignment horizontal="right" vertical="center" indent="1"/>
    </xf>
    <xf numFmtId="0" fontId="0" fillId="4" borderId="3" xfId="0" applyFill="1" applyBorder="1" applyAlignment="1">
      <alignment horizontal="left" vertical="center" indent="1"/>
    </xf>
    <xf numFmtId="49" fontId="0" fillId="4" borderId="2" xfId="0" applyNumberFormat="1" applyFill="1" applyBorder="1" applyAlignment="1">
      <alignment horizontal="right" vertical="center" wrapText="1" indent="1"/>
    </xf>
    <xf numFmtId="0" fontId="0" fillId="4" borderId="6" xfId="0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 indent="1"/>
    </xf>
    <xf numFmtId="4" fontId="2" fillId="2" borderId="15" xfId="0" applyNumberFormat="1" applyFont="1" applyFill="1" applyBorder="1" applyAlignment="1">
      <alignment horizontal="right" vertical="center" indent="1"/>
    </xf>
    <xf numFmtId="4" fontId="2" fillId="2" borderId="16" xfId="0" applyNumberFormat="1" applyFont="1" applyFill="1" applyBorder="1" applyAlignment="1">
      <alignment horizontal="right" vertical="center" indent="1"/>
    </xf>
    <xf numFmtId="4" fontId="7" fillId="2" borderId="17" xfId="0" applyNumberFormat="1" applyFont="1" applyFill="1" applyBorder="1" applyAlignment="1">
      <alignment horizontal="right" vertical="center" indent="1"/>
    </xf>
    <xf numFmtId="4" fontId="7" fillId="2" borderId="18" xfId="0" applyNumberFormat="1" applyFont="1" applyFill="1" applyBorder="1" applyAlignment="1">
      <alignment horizontal="right" vertical="center" indent="1"/>
    </xf>
    <xf numFmtId="49" fontId="0" fillId="4" borderId="19" xfId="0" applyNumberFormat="1" applyFill="1" applyBorder="1" applyAlignment="1">
      <alignment horizontal="right" vertical="center" indent="1"/>
    </xf>
    <xf numFmtId="0" fontId="0" fillId="4" borderId="22" xfId="0" applyFill="1" applyBorder="1" applyAlignment="1">
      <alignment horizontal="left" vertical="center" indent="1"/>
    </xf>
    <xf numFmtId="0" fontId="0" fillId="0" borderId="1" xfId="0" applyBorder="1" applyAlignment="1">
      <alignment horizontal="right" vertical="center" indent="1"/>
    </xf>
    <xf numFmtId="3" fontId="0" fillId="0" borderId="1" xfId="0" applyNumberForma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9" fontId="10" fillId="5" borderId="0" xfId="0" applyNumberFormat="1" applyFont="1" applyFill="1" applyBorder="1" applyAlignment="1">
      <alignment horizontal="center" vertical="center"/>
    </xf>
    <xf numFmtId="9" fontId="13" fillId="5" borderId="0" xfId="0" applyNumberFormat="1" applyFont="1" applyFill="1" applyBorder="1" applyAlignment="1">
      <alignment horizontal="center"/>
    </xf>
    <xf numFmtId="9" fontId="11" fillId="5" borderId="0" xfId="0" applyNumberFormat="1" applyFont="1" applyFill="1" applyBorder="1" applyAlignment="1">
      <alignment horizontal="center" vertical="center"/>
    </xf>
    <xf numFmtId="9" fontId="12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ill="1" applyBorder="1" applyAlignment="1">
      <alignment horizontal="center" vertical="center"/>
    </xf>
    <xf numFmtId="1" fontId="16" fillId="5" borderId="24" xfId="0" applyNumberFormat="1" applyFont="1" applyFill="1" applyBorder="1" applyAlignment="1">
      <alignment horizontal="right" vertical="center" indent="1"/>
    </xf>
    <xf numFmtId="1" fontId="16" fillId="5" borderId="25" xfId="0" applyNumberFormat="1" applyFont="1" applyFill="1" applyBorder="1" applyAlignment="1">
      <alignment horizontal="right" vertical="center" indent="1"/>
    </xf>
    <xf numFmtId="0" fontId="14" fillId="0" borderId="26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0" fillId="0" borderId="26" xfId="0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0" fontId="15" fillId="0" borderId="18" xfId="0" applyFont="1" applyBorder="1" applyAlignment="1">
      <alignment horizontal="center" vertical="center"/>
    </xf>
    <xf numFmtId="1" fontId="16" fillId="5" borderId="32" xfId="0" applyNumberFormat="1" applyFont="1" applyFill="1" applyBorder="1" applyAlignment="1">
      <alignment horizontal="right" vertical="center" indent="1"/>
    </xf>
    <xf numFmtId="0" fontId="14" fillId="0" borderId="16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0" fillId="0" borderId="16" xfId="0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0" fontId="17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indent="1"/>
    </xf>
    <xf numFmtId="3" fontId="1" fillId="0" borderId="34" xfId="0" applyNumberFormat="1" applyFont="1" applyBorder="1" applyAlignment="1">
      <alignment horizontal="right" vertical="center" indent="1"/>
    </xf>
    <xf numFmtId="3" fontId="0" fillId="0" borderId="30" xfId="0" applyNumberFormat="1" applyBorder="1" applyAlignment="1">
      <alignment horizontal="right" vertical="center" indent="1"/>
    </xf>
    <xf numFmtId="3" fontId="0" fillId="0" borderId="20" xfId="0" applyNumberFormat="1" applyBorder="1" applyAlignment="1">
      <alignment horizontal="right" vertical="center" indent="1"/>
    </xf>
    <xf numFmtId="0" fontId="15" fillId="0" borderId="35" xfId="0" applyFont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 vertical="center" indent="1"/>
    </xf>
    <xf numFmtId="4" fontId="0" fillId="2" borderId="18" xfId="0" applyNumberFormat="1" applyFill="1" applyBorder="1" applyAlignment="1">
      <alignment horizontal="right" vertical="center" indent="1"/>
    </xf>
    <xf numFmtId="4" fontId="0" fillId="2" borderId="7" xfId="0" applyNumberFormat="1" applyFill="1" applyBorder="1" applyAlignment="1">
      <alignment horizontal="right" vertical="center" indent="1"/>
    </xf>
    <xf numFmtId="4" fontId="0" fillId="2" borderId="17" xfId="0" applyNumberFormat="1" applyFill="1" applyBorder="1" applyAlignment="1">
      <alignment horizontal="right" vertical="center" indent="1"/>
    </xf>
    <xf numFmtId="49" fontId="0" fillId="4" borderId="4" xfId="0" applyNumberFormat="1" applyFill="1" applyBorder="1" applyAlignment="1">
      <alignment horizontal="right" vertical="center" indent="1"/>
    </xf>
    <xf numFmtId="4" fontId="0" fillId="2" borderId="7" xfId="0" applyNumberFormat="1" applyFill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right" vertical="center" indent="1"/>
    </xf>
    <xf numFmtId="9" fontId="10" fillId="4" borderId="10" xfId="0" applyNumberFormat="1" applyFont="1" applyFill="1" applyBorder="1" applyAlignment="1">
      <alignment horizontal="center" vertical="center"/>
    </xf>
    <xf numFmtId="9" fontId="10" fillId="4" borderId="11" xfId="0" applyNumberFormat="1" applyFont="1" applyFill="1" applyBorder="1" applyAlignment="1">
      <alignment horizontal="center" vertical="center"/>
    </xf>
    <xf numFmtId="9" fontId="10" fillId="4" borderId="13" xfId="0" applyNumberFormat="1" applyFon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right" vertical="center" indent="1"/>
    </xf>
    <xf numFmtId="4" fontId="0" fillId="2" borderId="18" xfId="0" applyNumberFormat="1" applyFill="1" applyBorder="1" applyAlignment="1">
      <alignment horizontal="right" vertical="center" indent="1"/>
    </xf>
    <xf numFmtId="49" fontId="5" fillId="4" borderId="14" xfId="0" applyNumberFormat="1" applyFont="1" applyFill="1" applyBorder="1" applyAlignment="1">
      <alignment horizontal="center" vertical="center"/>
    </xf>
    <xf numFmtId="49" fontId="5" fillId="4" borderId="21" xfId="0" applyNumberFormat="1" applyFont="1" applyFill="1" applyBorder="1" applyAlignment="1">
      <alignment horizontal="center" vertical="center"/>
    </xf>
    <xf numFmtId="14" fontId="19" fillId="0" borderId="36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" fontId="16" fillId="5" borderId="0" xfId="0" applyNumberFormat="1" applyFont="1" applyFill="1" applyBorder="1" applyAlignment="1">
      <alignment horizontal="right" vertical="center" indent="1"/>
    </xf>
    <xf numFmtId="0" fontId="1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right" vertical="center" indent="1"/>
    </xf>
    <xf numFmtId="1" fontId="16" fillId="5" borderId="48" xfId="0" applyNumberFormat="1" applyFont="1" applyFill="1" applyBorder="1" applyAlignment="1">
      <alignment horizontal="right" vertical="center" indent="1"/>
    </xf>
    <xf numFmtId="0" fontId="14" fillId="0" borderId="49" xfId="0" applyFont="1" applyBorder="1" applyAlignment="1">
      <alignment horizontal="left" vertical="center" indent="1"/>
    </xf>
    <xf numFmtId="0" fontId="3" fillId="0" borderId="49" xfId="0" applyFont="1" applyBorder="1" applyAlignment="1">
      <alignment horizontal="left" vertical="center" indent="1"/>
    </xf>
    <xf numFmtId="0" fontId="0" fillId="0" borderId="49" xfId="0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0" fontId="21" fillId="0" borderId="41" xfId="0" applyFont="1" applyBorder="1" applyAlignment="1">
      <alignment horizontal="left" vertical="center" indent="1"/>
    </xf>
    <xf numFmtId="0" fontId="21" fillId="0" borderId="42" xfId="0" applyFont="1" applyBorder="1" applyAlignment="1">
      <alignment horizontal="left" vertical="center" indent="1"/>
    </xf>
    <xf numFmtId="0" fontId="21" fillId="0" borderId="43" xfId="0" applyFont="1" applyBorder="1" applyAlignment="1">
      <alignment horizontal="left" vertical="center" indent="1"/>
    </xf>
    <xf numFmtId="0" fontId="21" fillId="0" borderId="4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50" xfId="0" applyFont="1" applyBorder="1" applyAlignment="1">
      <alignment horizontal="left" vertical="center" indent="1"/>
    </xf>
    <xf numFmtId="0" fontId="21" fillId="0" borderId="44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46" xfId="0" applyFont="1" applyBorder="1" applyAlignment="1">
      <alignment horizontal="left" vertical="center" indent="1"/>
    </xf>
    <xf numFmtId="0" fontId="21" fillId="0" borderId="16" xfId="0" applyFont="1" applyBorder="1" applyAlignment="1">
      <alignment horizontal="left" vertical="center" indent="1"/>
    </xf>
    <xf numFmtId="0" fontId="21" fillId="0" borderId="31" xfId="0" applyFont="1" applyBorder="1" applyAlignment="1">
      <alignment horizontal="left" vertical="center" indent="1"/>
    </xf>
    <xf numFmtId="3" fontId="20" fillId="0" borderId="33" xfId="0" applyNumberFormat="1" applyFont="1" applyBorder="1" applyAlignment="1">
      <alignment vertical="center"/>
    </xf>
    <xf numFmtId="0" fontId="2" fillId="6" borderId="33" xfId="0" applyFont="1" applyFill="1" applyBorder="1" applyAlignment="1">
      <alignment horizontal="left" vertical="center" wrapText="1"/>
    </xf>
    <xf numFmtId="0" fontId="2" fillId="6" borderId="39" xfId="0" applyFont="1" applyFill="1" applyBorder="1" applyAlignment="1">
      <alignment horizontal="left" vertical="center" wrapText="1"/>
    </xf>
    <xf numFmtId="0" fontId="2" fillId="6" borderId="40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right" vertical="center" indent="1"/>
    </xf>
    <xf numFmtId="1" fontId="0" fillId="0" borderId="49" xfId="0" applyNumberFormat="1" applyBorder="1" applyAlignment="1">
      <alignment horizontal="right" vertical="center" indent="1"/>
    </xf>
    <xf numFmtId="0" fontId="21" fillId="0" borderId="0" xfId="0" applyFont="1" applyBorder="1" applyAlignment="1">
      <alignment horizontal="left" vertical="center" indent="1"/>
    </xf>
    <xf numFmtId="0" fontId="15" fillId="0" borderId="5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" fontId="0" fillId="2" borderId="19" xfId="0" applyNumberFormat="1" applyFill="1" applyBorder="1" applyAlignment="1">
      <alignment horizontal="right" vertical="center" indent="1"/>
    </xf>
    <xf numFmtId="0" fontId="8" fillId="4" borderId="12" xfId="0" applyFont="1" applyFill="1" applyBorder="1" applyAlignment="1">
      <alignment horizontal="left" vertical="center" indent="2"/>
    </xf>
    <xf numFmtId="49" fontId="8" fillId="4" borderId="9" xfId="0" applyNumberFormat="1" applyFont="1" applyFill="1" applyBorder="1" applyAlignment="1">
      <alignment horizontal="right" vertical="center" indent="1"/>
    </xf>
    <xf numFmtId="49" fontId="8" fillId="4" borderId="16" xfId="0" applyNumberFormat="1" applyFont="1" applyFill="1" applyBorder="1" applyAlignment="1">
      <alignment horizontal="right" vertical="center" indent="1"/>
    </xf>
    <xf numFmtId="49" fontId="20" fillId="5" borderId="57" xfId="0" applyNumberFormat="1" applyFont="1" applyFill="1" applyBorder="1" applyAlignment="1">
      <alignment horizontal="center" vertical="center"/>
    </xf>
    <xf numFmtId="49" fontId="20" fillId="5" borderId="58" xfId="0" applyNumberFormat="1" applyFont="1" applyFill="1" applyBorder="1" applyAlignment="1">
      <alignment horizontal="center" vertical="center"/>
    </xf>
    <xf numFmtId="14" fontId="22" fillId="0" borderId="59" xfId="0" applyNumberFormat="1" applyFont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right" vertical="center" wrapText="1" indent="1"/>
    </xf>
    <xf numFmtId="49" fontId="8" fillId="4" borderId="18" xfId="0" applyNumberFormat="1" applyFont="1" applyFill="1" applyBorder="1" applyAlignment="1">
      <alignment horizontal="right" vertical="center" wrapText="1" indent="1"/>
    </xf>
    <xf numFmtId="4" fontId="7" fillId="2" borderId="19" xfId="0" applyNumberFormat="1" applyFont="1" applyFill="1" applyBorder="1" applyAlignment="1">
      <alignment horizontal="right" vertical="center" indent="1"/>
    </xf>
    <xf numFmtId="9" fontId="24" fillId="3" borderId="62" xfId="0" applyNumberFormat="1" applyFont="1" applyFill="1" applyBorder="1" applyAlignment="1">
      <alignment horizontal="center" vertical="center"/>
    </xf>
    <xf numFmtId="9" fontId="24" fillId="3" borderId="23" xfId="0" applyNumberFormat="1" applyFont="1" applyFill="1" applyBorder="1" applyAlignment="1">
      <alignment horizontal="center" vertical="center"/>
    </xf>
    <xf numFmtId="9" fontId="25" fillId="4" borderId="62" xfId="0" applyNumberFormat="1" applyFont="1" applyFill="1" applyBorder="1" applyAlignment="1">
      <alignment horizontal="center" vertical="center"/>
    </xf>
    <xf numFmtId="9" fontId="25" fillId="4" borderId="23" xfId="0" applyNumberFormat="1" applyFont="1" applyFill="1" applyBorder="1" applyAlignment="1">
      <alignment horizontal="center" vertical="center"/>
    </xf>
    <xf numFmtId="9" fontId="24" fillId="3" borderId="12" xfId="0" applyNumberFormat="1" applyFont="1" applyFill="1" applyBorder="1" applyAlignment="1">
      <alignment horizontal="center" vertical="center"/>
    </xf>
    <xf numFmtId="9" fontId="24" fillId="4" borderId="10" xfId="0" applyNumberFormat="1" applyFont="1" applyFill="1" applyBorder="1" applyAlignment="1">
      <alignment horizontal="center" vertical="center"/>
    </xf>
    <xf numFmtId="9" fontId="24" fillId="4" borderId="11" xfId="0" applyNumberFormat="1" applyFont="1" applyFill="1" applyBorder="1" applyAlignment="1">
      <alignment horizontal="center" vertical="center"/>
    </xf>
    <xf numFmtId="9" fontId="24" fillId="4" borderId="23" xfId="0" applyNumberFormat="1" applyFont="1" applyFill="1" applyBorder="1" applyAlignment="1">
      <alignment horizontal="center" vertical="center"/>
    </xf>
    <xf numFmtId="9" fontId="2" fillId="5" borderId="27" xfId="0" applyNumberFormat="1" applyFont="1" applyFill="1" applyBorder="1" applyAlignment="1">
      <alignment horizontal="center" vertical="center"/>
    </xf>
    <xf numFmtId="9" fontId="2" fillId="5" borderId="28" xfId="0" applyNumberFormat="1" applyFont="1" applyFill="1" applyBorder="1" applyAlignment="1">
      <alignment horizontal="center" vertical="center"/>
    </xf>
    <xf numFmtId="14" fontId="22" fillId="0" borderId="60" xfId="0" applyNumberFormat="1" applyFont="1" applyBorder="1" applyAlignment="1">
      <alignment horizontal="center" vertical="center"/>
    </xf>
    <xf numFmtId="14" fontId="22" fillId="0" borderId="61" xfId="0" applyNumberFormat="1" applyFont="1" applyBorder="1" applyAlignment="1">
      <alignment horizontal="center" vertical="center"/>
    </xf>
    <xf numFmtId="9" fontId="24" fillId="3" borderId="11" xfId="0" applyNumberFormat="1" applyFont="1" applyFill="1" applyBorder="1" applyAlignment="1">
      <alignment horizontal="center" vertical="center"/>
    </xf>
    <xf numFmtId="49" fontId="20" fillId="5" borderId="53" xfId="0" applyNumberFormat="1" applyFont="1" applyFill="1" applyBorder="1" applyAlignment="1">
      <alignment horizontal="center" vertical="center"/>
    </xf>
    <xf numFmtId="49" fontId="20" fillId="5" borderId="55" xfId="0" applyNumberFormat="1" applyFont="1" applyFill="1" applyBorder="1" applyAlignment="1">
      <alignment horizontal="center" vertical="center"/>
    </xf>
    <xf numFmtId="49" fontId="20" fillId="5" borderId="52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right" vertical="center" indent="1"/>
    </xf>
    <xf numFmtId="3" fontId="0" fillId="0" borderId="63" xfId="0" applyNumberFormat="1" applyBorder="1" applyAlignment="1">
      <alignment horizontal="right" vertical="center" indent="1"/>
    </xf>
    <xf numFmtId="0" fontId="21" fillId="0" borderId="63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D3F5-A174-4F11-A016-CEB95372284A}">
  <dimension ref="B1:O38"/>
  <sheetViews>
    <sheetView tabSelected="1" workbookViewId="0">
      <selection activeCell="R11" sqref="R11"/>
    </sheetView>
  </sheetViews>
  <sheetFormatPr defaultRowHeight="15" x14ac:dyDescent="0.25"/>
  <cols>
    <col min="2" max="2" width="5.42578125" style="2" customWidth="1"/>
    <col min="3" max="3" width="37.42578125" style="1" customWidth="1"/>
    <col min="4" max="8" width="11" customWidth="1"/>
    <col min="9" max="9" width="11" style="6" customWidth="1"/>
    <col min="10" max="13" width="11" customWidth="1"/>
    <col min="14" max="14" width="11" style="3" customWidth="1"/>
    <col min="15" max="15" width="6.85546875" style="3" customWidth="1"/>
  </cols>
  <sheetData>
    <row r="1" spans="2:15" ht="25.5" customHeight="1" thickBot="1" x14ac:dyDescent="0.3"/>
    <row r="2" spans="2:15" ht="20.25" customHeight="1" x14ac:dyDescent="0.25">
      <c r="B2" s="127" t="s">
        <v>87</v>
      </c>
      <c r="C2" s="128"/>
      <c r="D2" s="128"/>
      <c r="E2" s="128"/>
      <c r="F2" s="128"/>
      <c r="G2" s="128"/>
      <c r="H2" s="128"/>
      <c r="I2" s="128"/>
      <c r="J2" s="68">
        <v>43357</v>
      </c>
      <c r="K2" s="69"/>
      <c r="L2" s="70"/>
    </row>
    <row r="3" spans="2:15" ht="15.75" thickBot="1" x14ac:dyDescent="0.3">
      <c r="B3" s="102" t="s">
        <v>57</v>
      </c>
      <c r="C3" s="104" t="s">
        <v>64</v>
      </c>
      <c r="D3" s="39" t="s">
        <v>63</v>
      </c>
      <c r="E3" s="39" t="s">
        <v>59</v>
      </c>
      <c r="F3" s="39" t="s">
        <v>61</v>
      </c>
      <c r="G3" s="39" t="s">
        <v>60</v>
      </c>
      <c r="H3" s="39" t="s">
        <v>84</v>
      </c>
      <c r="I3" s="50" t="s">
        <v>66</v>
      </c>
      <c r="J3" s="71" t="s">
        <v>68</v>
      </c>
      <c r="K3" s="72"/>
      <c r="L3" s="73"/>
    </row>
    <row r="4" spans="2:15" ht="17.25" thickTop="1" thickBot="1" x14ac:dyDescent="0.3">
      <c r="B4" s="103"/>
      <c r="C4" s="105"/>
      <c r="D4" s="45" t="s">
        <v>65</v>
      </c>
      <c r="E4" s="46">
        <f>E5+E6+E7+E8</f>
        <v>13</v>
      </c>
      <c r="F4" s="47">
        <f>AVERAGE(F5:F8)</f>
        <v>24.324999999999999</v>
      </c>
      <c r="G4" s="47">
        <f>AVERAGE(G5:G7)</f>
        <v>42.666666666666664</v>
      </c>
      <c r="H4" s="47">
        <f>H5+H6+H7+H8</f>
        <v>13179.6</v>
      </c>
      <c r="I4" s="95">
        <f>I5+I6+I7+I8</f>
        <v>13000</v>
      </c>
      <c r="J4" s="96" t="s">
        <v>82</v>
      </c>
      <c r="K4" s="97"/>
      <c r="L4" s="98"/>
    </row>
    <row r="5" spans="2:15" ht="15.75" thickTop="1" x14ac:dyDescent="0.25">
      <c r="B5" s="40">
        <v>1</v>
      </c>
      <c r="C5" s="41" t="s">
        <v>76</v>
      </c>
      <c r="D5" s="42" t="s">
        <v>62</v>
      </c>
      <c r="E5" s="43">
        <v>4</v>
      </c>
      <c r="F5" s="43">
        <v>12</v>
      </c>
      <c r="G5" s="43">
        <v>40</v>
      </c>
      <c r="H5" s="44">
        <f>E5*F5*G5</f>
        <v>1920</v>
      </c>
      <c r="I5" s="48">
        <v>2000</v>
      </c>
      <c r="J5" s="93" t="s">
        <v>69</v>
      </c>
      <c r="K5" s="93"/>
      <c r="L5" s="94"/>
    </row>
    <row r="6" spans="2:15" x14ac:dyDescent="0.25">
      <c r="B6" s="33">
        <v>2</v>
      </c>
      <c r="C6" s="41" t="s">
        <v>77</v>
      </c>
      <c r="D6" s="27" t="s">
        <v>78</v>
      </c>
      <c r="E6" s="25">
        <v>3</v>
      </c>
      <c r="F6" s="25">
        <v>24</v>
      </c>
      <c r="G6" s="25">
        <v>44</v>
      </c>
      <c r="H6" s="26">
        <f>E6*F6*G6</f>
        <v>3168</v>
      </c>
      <c r="I6" s="49">
        <v>3000</v>
      </c>
      <c r="J6" s="84" t="s">
        <v>81</v>
      </c>
      <c r="K6" s="85"/>
      <c r="L6" s="86"/>
    </row>
    <row r="7" spans="2:15" x14ac:dyDescent="0.25">
      <c r="B7" s="78">
        <v>3</v>
      </c>
      <c r="C7" s="79" t="s">
        <v>74</v>
      </c>
      <c r="D7" s="80" t="s">
        <v>79</v>
      </c>
      <c r="E7" s="81">
        <v>3</v>
      </c>
      <c r="F7" s="100">
        <v>29.3</v>
      </c>
      <c r="G7" s="81">
        <v>44</v>
      </c>
      <c r="H7" s="82">
        <f>E7*F7*G7</f>
        <v>3867.6000000000004</v>
      </c>
      <c r="I7" s="83">
        <v>4000</v>
      </c>
      <c r="J7" s="87"/>
      <c r="K7" s="88"/>
      <c r="L7" s="89"/>
    </row>
    <row r="8" spans="2:15" ht="15.75" thickBot="1" x14ac:dyDescent="0.3">
      <c r="B8" s="34">
        <v>4</v>
      </c>
      <c r="C8" s="35" t="s">
        <v>75</v>
      </c>
      <c r="D8" s="36" t="s">
        <v>80</v>
      </c>
      <c r="E8" s="37">
        <v>3</v>
      </c>
      <c r="F8" s="37">
        <v>32</v>
      </c>
      <c r="G8" s="37">
        <v>44</v>
      </c>
      <c r="H8" s="38">
        <f>E8*F8*G8</f>
        <v>4224</v>
      </c>
      <c r="I8" s="38">
        <v>4000</v>
      </c>
      <c r="J8" s="90"/>
      <c r="K8" s="91"/>
      <c r="L8" s="92"/>
    </row>
    <row r="9" spans="2:15" ht="15.75" thickBot="1" x14ac:dyDescent="0.3">
      <c r="B9" s="74"/>
      <c r="C9" s="75"/>
      <c r="D9" s="76"/>
      <c r="E9" s="77"/>
      <c r="F9" s="135"/>
      <c r="G9" s="135"/>
      <c r="H9" s="136"/>
      <c r="I9" s="136"/>
      <c r="J9" s="137"/>
      <c r="K9" s="137"/>
      <c r="L9" s="101"/>
    </row>
    <row r="10" spans="2:15" ht="24" customHeight="1" thickTop="1" thickBot="1" x14ac:dyDescent="0.3">
      <c r="B10" s="113" t="s">
        <v>70</v>
      </c>
      <c r="C10" s="114"/>
      <c r="D10" s="114"/>
      <c r="E10" s="114"/>
      <c r="F10" s="132" t="s">
        <v>90</v>
      </c>
      <c r="G10" s="133"/>
      <c r="H10" s="133"/>
      <c r="I10" s="133"/>
      <c r="J10" s="133"/>
      <c r="K10" s="134"/>
      <c r="L10" s="115">
        <v>43357</v>
      </c>
      <c r="M10" s="129"/>
      <c r="N10" s="130"/>
    </row>
    <row r="11" spans="2:15" ht="15.75" thickTop="1" x14ac:dyDescent="0.25">
      <c r="B11" s="111" t="s">
        <v>85</v>
      </c>
      <c r="C11" s="112"/>
      <c r="D11" s="106">
        <v>9</v>
      </c>
      <c r="E11" s="107">
        <v>8</v>
      </c>
      <c r="F11" s="107">
        <v>7</v>
      </c>
      <c r="G11" s="107">
        <v>6</v>
      </c>
      <c r="H11" s="107">
        <v>5</v>
      </c>
      <c r="I11" s="131" t="s">
        <v>88</v>
      </c>
      <c r="J11" s="106">
        <v>4</v>
      </c>
      <c r="K11" s="107">
        <v>3</v>
      </c>
      <c r="L11" s="107">
        <v>2</v>
      </c>
      <c r="M11" s="107">
        <v>1</v>
      </c>
      <c r="N11" s="119" t="s">
        <v>89</v>
      </c>
      <c r="O11" s="28"/>
    </row>
    <row r="12" spans="2:15" ht="18" customHeight="1" thickBot="1" x14ac:dyDescent="0.3">
      <c r="B12" s="116" t="s">
        <v>86</v>
      </c>
      <c r="C12" s="117"/>
      <c r="D12" s="108" t="s">
        <v>56</v>
      </c>
      <c r="E12" s="15" t="s">
        <v>55</v>
      </c>
      <c r="F12" s="15" t="s">
        <v>54</v>
      </c>
      <c r="G12" s="15" t="s">
        <v>53</v>
      </c>
      <c r="H12" s="15" t="s">
        <v>52</v>
      </c>
      <c r="I12" s="120"/>
      <c r="J12" s="16" t="s">
        <v>47</v>
      </c>
      <c r="K12" s="15" t="s">
        <v>48</v>
      </c>
      <c r="L12" s="15" t="s">
        <v>49</v>
      </c>
      <c r="M12" s="15" t="s">
        <v>50</v>
      </c>
      <c r="N12" s="120"/>
      <c r="O12" s="28"/>
    </row>
    <row r="13" spans="2:15" ht="15.75" thickTop="1" x14ac:dyDescent="0.25">
      <c r="B13" s="66" t="s">
        <v>57</v>
      </c>
      <c r="C13" s="110" t="s">
        <v>58</v>
      </c>
      <c r="D13" s="13" t="s">
        <v>38</v>
      </c>
      <c r="E13" s="14" t="s">
        <v>39</v>
      </c>
      <c r="F13" s="14" t="s">
        <v>40</v>
      </c>
      <c r="G13" s="14" t="s">
        <v>41</v>
      </c>
      <c r="H13" s="14" t="s">
        <v>42</v>
      </c>
      <c r="I13" s="121"/>
      <c r="J13" s="13" t="s">
        <v>43</v>
      </c>
      <c r="K13" s="14" t="s">
        <v>44</v>
      </c>
      <c r="L13" s="14" t="s">
        <v>45</v>
      </c>
      <c r="M13" s="14" t="s">
        <v>46</v>
      </c>
      <c r="N13" s="121"/>
      <c r="O13" s="28"/>
    </row>
    <row r="14" spans="2:15" ht="15.75" thickBot="1" x14ac:dyDescent="0.3">
      <c r="B14" s="67"/>
      <c r="C14" s="99" t="s">
        <v>83</v>
      </c>
      <c r="D14" s="21">
        <f>D15+D22+D29</f>
        <v>32</v>
      </c>
      <c r="E14" s="22">
        <f t="shared" ref="E14:H14" si="0">E15+E22+E29</f>
        <v>32</v>
      </c>
      <c r="F14" s="22">
        <f t="shared" si="0"/>
        <v>32</v>
      </c>
      <c r="G14" s="22">
        <f t="shared" si="0"/>
        <v>32</v>
      </c>
      <c r="H14" s="22">
        <f t="shared" si="0"/>
        <v>32</v>
      </c>
      <c r="I14" s="122"/>
      <c r="J14" s="118">
        <f>J15+J22+J29</f>
        <v>24</v>
      </c>
      <c r="K14" s="22">
        <f t="shared" ref="K14:M14" si="1">K15+K22+K29</f>
        <v>24</v>
      </c>
      <c r="L14" s="22">
        <f t="shared" si="1"/>
        <v>24</v>
      </c>
      <c r="M14" s="22">
        <f t="shared" si="1"/>
        <v>24</v>
      </c>
      <c r="N14" s="122"/>
      <c r="O14" s="29"/>
    </row>
    <row r="15" spans="2:15" ht="15.75" thickTop="1" x14ac:dyDescent="0.25">
      <c r="B15" s="17">
        <v>1</v>
      </c>
      <c r="C15" s="18" t="s">
        <v>0</v>
      </c>
      <c r="D15" s="19">
        <f>SUM(D16:D21)</f>
        <v>8</v>
      </c>
      <c r="E15" s="20">
        <f>SUM(E16:E21)</f>
        <v>8</v>
      </c>
      <c r="F15" s="20">
        <f>SUM(F16:F21)</f>
        <v>8</v>
      </c>
      <c r="G15" s="20">
        <f>SUM(G16:G21)</f>
        <v>8</v>
      </c>
      <c r="H15" s="20">
        <f>SUM(H16:H21)</f>
        <v>8</v>
      </c>
      <c r="I15" s="123">
        <f>D15/D14</f>
        <v>0.25</v>
      </c>
      <c r="J15" s="19">
        <f>SUM(J16:J21)</f>
        <v>6</v>
      </c>
      <c r="K15" s="20">
        <f>SUM(K16:K21)</f>
        <v>6</v>
      </c>
      <c r="L15" s="20">
        <f>SUM(L16:L21)</f>
        <v>6</v>
      </c>
      <c r="M15" s="20">
        <f>SUM(M16:M21)</f>
        <v>6</v>
      </c>
      <c r="N15" s="123">
        <f>J15/J14</f>
        <v>0.25</v>
      </c>
      <c r="O15" s="30"/>
    </row>
    <row r="16" spans="2:15" x14ac:dyDescent="0.25">
      <c r="B16" s="9" t="s">
        <v>1</v>
      </c>
      <c r="C16" s="10" t="s">
        <v>2</v>
      </c>
      <c r="D16" s="53">
        <v>3</v>
      </c>
      <c r="E16" s="51">
        <v>3</v>
      </c>
      <c r="F16" s="51">
        <v>3</v>
      </c>
      <c r="G16" s="51">
        <v>3</v>
      </c>
      <c r="H16" s="51">
        <v>3</v>
      </c>
      <c r="I16" s="124"/>
      <c r="J16" s="53">
        <v>3</v>
      </c>
      <c r="K16" s="51">
        <v>3</v>
      </c>
      <c r="L16" s="51">
        <v>3</v>
      </c>
      <c r="M16" s="51">
        <v>3</v>
      </c>
      <c r="N16" s="124"/>
      <c r="O16" s="31"/>
    </row>
    <row r="17" spans="2:15" x14ac:dyDescent="0.25">
      <c r="B17" s="9" t="s">
        <v>3</v>
      </c>
      <c r="C17" s="10" t="s">
        <v>4</v>
      </c>
      <c r="D17" s="53">
        <v>2</v>
      </c>
      <c r="E17" s="51">
        <v>2</v>
      </c>
      <c r="F17" s="51">
        <v>2</v>
      </c>
      <c r="G17" s="51">
        <v>2</v>
      </c>
      <c r="H17" s="51">
        <v>2</v>
      </c>
      <c r="I17" s="125"/>
      <c r="J17" s="53">
        <v>1</v>
      </c>
      <c r="K17" s="51">
        <v>1</v>
      </c>
      <c r="L17" s="51">
        <v>1</v>
      </c>
      <c r="M17" s="51">
        <v>1</v>
      </c>
      <c r="N17" s="125"/>
      <c r="O17" s="31"/>
    </row>
    <row r="18" spans="2:15" x14ac:dyDescent="0.25">
      <c r="B18" s="9" t="s">
        <v>5</v>
      </c>
      <c r="C18" s="10" t="s">
        <v>67</v>
      </c>
      <c r="D18" s="53">
        <v>1</v>
      </c>
      <c r="E18" s="51">
        <v>1</v>
      </c>
      <c r="F18" s="51">
        <v>1</v>
      </c>
      <c r="G18" s="51">
        <v>1</v>
      </c>
      <c r="H18" s="51">
        <v>1</v>
      </c>
      <c r="I18" s="125"/>
      <c r="J18" s="56">
        <v>1</v>
      </c>
      <c r="K18" s="57">
        <v>1</v>
      </c>
      <c r="L18" s="57">
        <v>1</v>
      </c>
      <c r="M18" s="57">
        <v>1</v>
      </c>
      <c r="N18" s="125"/>
      <c r="O18" s="31"/>
    </row>
    <row r="19" spans="2:15" x14ac:dyDescent="0.25">
      <c r="B19" s="9" t="s">
        <v>6</v>
      </c>
      <c r="C19" s="10" t="s">
        <v>51</v>
      </c>
      <c r="D19" s="53">
        <v>1</v>
      </c>
      <c r="E19" s="51">
        <v>1</v>
      </c>
      <c r="F19" s="51">
        <v>1</v>
      </c>
      <c r="G19" s="51">
        <v>1</v>
      </c>
      <c r="H19" s="51">
        <v>1</v>
      </c>
      <c r="I19" s="125"/>
      <c r="J19" s="56"/>
      <c r="K19" s="57"/>
      <c r="L19" s="57"/>
      <c r="M19" s="57"/>
      <c r="N19" s="125"/>
      <c r="O19" s="31"/>
    </row>
    <row r="20" spans="2:15" x14ac:dyDescent="0.25">
      <c r="B20" s="9" t="s">
        <v>9</v>
      </c>
      <c r="C20" s="10" t="s">
        <v>7</v>
      </c>
      <c r="D20" s="53">
        <v>0.5</v>
      </c>
      <c r="E20" s="51">
        <v>0.5</v>
      </c>
      <c r="F20" s="53">
        <v>0.5</v>
      </c>
      <c r="G20" s="51">
        <v>0.5</v>
      </c>
      <c r="H20" s="53">
        <v>0.5</v>
      </c>
      <c r="I20" s="125"/>
      <c r="J20" s="56">
        <v>1</v>
      </c>
      <c r="K20" s="57">
        <v>1</v>
      </c>
      <c r="L20" s="57">
        <v>1</v>
      </c>
      <c r="M20" s="57">
        <v>1</v>
      </c>
      <c r="N20" s="125"/>
      <c r="O20" s="31"/>
    </row>
    <row r="21" spans="2:15" ht="15.75" thickBot="1" x14ac:dyDescent="0.3">
      <c r="B21" s="23" t="s">
        <v>10</v>
      </c>
      <c r="C21" s="24" t="s">
        <v>8</v>
      </c>
      <c r="D21" s="109">
        <v>0.5</v>
      </c>
      <c r="E21" s="52">
        <v>0.5</v>
      </c>
      <c r="F21" s="54">
        <v>0.5</v>
      </c>
      <c r="G21" s="52">
        <v>0.5</v>
      </c>
      <c r="H21" s="54">
        <v>0.5</v>
      </c>
      <c r="I21" s="126"/>
      <c r="J21" s="64"/>
      <c r="K21" s="65"/>
      <c r="L21" s="65"/>
      <c r="M21" s="65"/>
      <c r="N21" s="126"/>
      <c r="O21" s="31"/>
    </row>
    <row r="22" spans="2:15" ht="15.75" thickTop="1" x14ac:dyDescent="0.25">
      <c r="B22" s="17" t="s">
        <v>12</v>
      </c>
      <c r="C22" s="18" t="s">
        <v>11</v>
      </c>
      <c r="D22" s="19">
        <f>SUM(D23:D28)</f>
        <v>8</v>
      </c>
      <c r="E22" s="20">
        <f>SUM(E23:E28)</f>
        <v>8</v>
      </c>
      <c r="F22" s="20">
        <f>SUM(F23:F28)</f>
        <v>8</v>
      </c>
      <c r="G22" s="20">
        <f>SUM(G23:G28)</f>
        <v>8</v>
      </c>
      <c r="H22" s="20">
        <f>SUM(H23:H28)</f>
        <v>8</v>
      </c>
      <c r="I22" s="123">
        <f>D22/D14</f>
        <v>0.25</v>
      </c>
      <c r="J22" s="19">
        <f>SUM(J23:J28)</f>
        <v>6</v>
      </c>
      <c r="K22" s="20">
        <f>SUM(K23:K28)</f>
        <v>6</v>
      </c>
      <c r="L22" s="20">
        <f>SUM(L23:L28)</f>
        <v>6</v>
      </c>
      <c r="M22" s="20">
        <f>SUM(M23:M28)</f>
        <v>6</v>
      </c>
      <c r="N22" s="123">
        <f>J22/J14</f>
        <v>0.25</v>
      </c>
      <c r="O22" s="30"/>
    </row>
    <row r="23" spans="2:15" x14ac:dyDescent="0.25">
      <c r="B23" s="9" t="s">
        <v>13</v>
      </c>
      <c r="C23" s="10" t="s">
        <v>14</v>
      </c>
      <c r="D23" s="53">
        <v>1</v>
      </c>
      <c r="E23" s="51">
        <v>1</v>
      </c>
      <c r="F23" s="51">
        <v>1</v>
      </c>
      <c r="G23" s="51">
        <v>1</v>
      </c>
      <c r="H23" s="51">
        <v>1</v>
      </c>
      <c r="I23" s="124"/>
      <c r="J23" s="56">
        <v>1</v>
      </c>
      <c r="K23" s="57">
        <v>1</v>
      </c>
      <c r="L23" s="57">
        <v>1</v>
      </c>
      <c r="M23" s="57">
        <v>1</v>
      </c>
      <c r="N23" s="124"/>
      <c r="O23" s="31"/>
    </row>
    <row r="24" spans="2:15" x14ac:dyDescent="0.25">
      <c r="B24" s="9" t="s">
        <v>15</v>
      </c>
      <c r="C24" s="10" t="s">
        <v>17</v>
      </c>
      <c r="D24" s="53">
        <v>1</v>
      </c>
      <c r="E24" s="51">
        <v>1</v>
      </c>
      <c r="F24" s="51">
        <v>1</v>
      </c>
      <c r="G24" s="51">
        <v>1</v>
      </c>
      <c r="H24" s="51">
        <v>1</v>
      </c>
      <c r="I24" s="125"/>
      <c r="J24" s="56"/>
      <c r="K24" s="57"/>
      <c r="L24" s="57"/>
      <c r="M24" s="57"/>
      <c r="N24" s="125"/>
      <c r="O24" s="31"/>
    </row>
    <row r="25" spans="2:15" x14ac:dyDescent="0.25">
      <c r="B25" s="9" t="s">
        <v>16</v>
      </c>
      <c r="C25" s="10" t="s">
        <v>19</v>
      </c>
      <c r="D25" s="56">
        <v>1</v>
      </c>
      <c r="E25" s="57">
        <v>1</v>
      </c>
      <c r="F25" s="57">
        <v>1</v>
      </c>
      <c r="G25" s="57">
        <v>1</v>
      </c>
      <c r="H25" s="57">
        <v>1</v>
      </c>
      <c r="I25" s="125"/>
      <c r="J25" s="56">
        <v>1</v>
      </c>
      <c r="K25" s="57">
        <v>1</v>
      </c>
      <c r="L25" s="57">
        <v>1</v>
      </c>
      <c r="M25" s="57">
        <v>1</v>
      </c>
      <c r="N25" s="125"/>
      <c r="O25" s="31"/>
    </row>
    <row r="26" spans="2:15" x14ac:dyDescent="0.25">
      <c r="B26" s="9" t="s">
        <v>18</v>
      </c>
      <c r="C26" s="10" t="s">
        <v>21</v>
      </c>
      <c r="D26" s="56"/>
      <c r="E26" s="57"/>
      <c r="F26" s="57"/>
      <c r="G26" s="57"/>
      <c r="H26" s="57"/>
      <c r="I26" s="125"/>
      <c r="J26" s="56"/>
      <c r="K26" s="57"/>
      <c r="L26" s="57"/>
      <c r="M26" s="57"/>
      <c r="N26" s="125"/>
      <c r="O26" s="31"/>
    </row>
    <row r="27" spans="2:15" x14ac:dyDescent="0.25">
      <c r="B27" s="9" t="s">
        <v>20</v>
      </c>
      <c r="C27" s="10" t="s">
        <v>24</v>
      </c>
      <c r="D27" s="53">
        <v>3</v>
      </c>
      <c r="E27" s="51">
        <v>3</v>
      </c>
      <c r="F27" s="53">
        <v>3</v>
      </c>
      <c r="G27" s="51">
        <v>3</v>
      </c>
      <c r="H27" s="53">
        <v>3</v>
      </c>
      <c r="I27" s="125"/>
      <c r="J27" s="53">
        <v>2</v>
      </c>
      <c r="K27" s="51">
        <v>2</v>
      </c>
      <c r="L27" s="51">
        <v>2</v>
      </c>
      <c r="M27" s="51">
        <v>2</v>
      </c>
      <c r="N27" s="125"/>
      <c r="O27" s="31"/>
    </row>
    <row r="28" spans="2:15" ht="15.75" thickBot="1" x14ac:dyDescent="0.3">
      <c r="B28" s="23" t="s">
        <v>23</v>
      </c>
      <c r="C28" s="24" t="s">
        <v>71</v>
      </c>
      <c r="D28" s="54">
        <v>2</v>
      </c>
      <c r="E28" s="52">
        <v>2</v>
      </c>
      <c r="F28" s="52">
        <v>2</v>
      </c>
      <c r="G28" s="52">
        <v>2</v>
      </c>
      <c r="H28" s="52">
        <v>2</v>
      </c>
      <c r="I28" s="126"/>
      <c r="J28" s="54">
        <v>2</v>
      </c>
      <c r="K28" s="52">
        <v>2</v>
      </c>
      <c r="L28" s="52">
        <v>2</v>
      </c>
      <c r="M28" s="52">
        <v>2</v>
      </c>
      <c r="N28" s="126"/>
      <c r="O28" s="31"/>
    </row>
    <row r="29" spans="2:15" ht="15.75" thickTop="1" x14ac:dyDescent="0.25">
      <c r="B29" s="17" t="s">
        <v>22</v>
      </c>
      <c r="C29" s="18" t="s">
        <v>25</v>
      </c>
      <c r="D29" s="19">
        <f>SUM(D30:D36)</f>
        <v>16</v>
      </c>
      <c r="E29" s="20">
        <f>SUM(E30:E36)</f>
        <v>16</v>
      </c>
      <c r="F29" s="20">
        <f>SUM(F30:F36)</f>
        <v>16</v>
      </c>
      <c r="G29" s="20">
        <f>SUM(G30:G36)</f>
        <v>16</v>
      </c>
      <c r="H29" s="20">
        <f>SUM(H30:H36)</f>
        <v>16</v>
      </c>
      <c r="I29" s="123">
        <f>D29/D14</f>
        <v>0.5</v>
      </c>
      <c r="J29" s="19">
        <f>SUM(J30:J36)</f>
        <v>12</v>
      </c>
      <c r="K29" s="20">
        <f>SUM(K30:K36)</f>
        <v>12</v>
      </c>
      <c r="L29" s="20">
        <f>SUM(L30:L36)</f>
        <v>12</v>
      </c>
      <c r="M29" s="20">
        <f>SUM(M30:M36)</f>
        <v>12</v>
      </c>
      <c r="N29" s="123">
        <f>J29/J14</f>
        <v>0.5</v>
      </c>
      <c r="O29" s="30"/>
    </row>
    <row r="30" spans="2:15" x14ac:dyDescent="0.25">
      <c r="B30" s="9" t="s">
        <v>26</v>
      </c>
      <c r="C30" s="10" t="s">
        <v>27</v>
      </c>
      <c r="D30" s="53">
        <v>6</v>
      </c>
      <c r="E30" s="51">
        <v>6</v>
      </c>
      <c r="F30" s="51">
        <v>6</v>
      </c>
      <c r="G30" s="51">
        <v>6</v>
      </c>
      <c r="H30" s="51">
        <v>6</v>
      </c>
      <c r="I30" s="58"/>
      <c r="J30" s="53">
        <v>4.5</v>
      </c>
      <c r="K30" s="51">
        <v>4.5</v>
      </c>
      <c r="L30" s="53">
        <v>4.5</v>
      </c>
      <c r="M30" s="51">
        <v>4.5</v>
      </c>
      <c r="N30" s="61"/>
      <c r="O30" s="32"/>
    </row>
    <row r="31" spans="2:15" x14ac:dyDescent="0.25">
      <c r="B31" s="9" t="s">
        <v>28</v>
      </c>
      <c r="C31" s="10" t="s">
        <v>29</v>
      </c>
      <c r="D31" s="53">
        <v>2</v>
      </c>
      <c r="E31" s="51">
        <v>2</v>
      </c>
      <c r="F31" s="51">
        <v>2</v>
      </c>
      <c r="G31" s="51">
        <v>2</v>
      </c>
      <c r="H31" s="51">
        <v>2</v>
      </c>
      <c r="I31" s="59"/>
      <c r="J31" s="53">
        <v>1.5</v>
      </c>
      <c r="K31" s="51">
        <v>1.5</v>
      </c>
      <c r="L31" s="53">
        <v>1.5</v>
      </c>
      <c r="M31" s="51">
        <v>1.5</v>
      </c>
      <c r="N31" s="62"/>
      <c r="O31" s="32"/>
    </row>
    <row r="32" spans="2:15" x14ac:dyDescent="0.25">
      <c r="B32" s="9" t="s">
        <v>30</v>
      </c>
      <c r="C32" s="10" t="s">
        <v>31</v>
      </c>
      <c r="D32" s="53">
        <v>2.5</v>
      </c>
      <c r="E32" s="51">
        <v>2.5</v>
      </c>
      <c r="F32" s="53">
        <v>2.5</v>
      </c>
      <c r="G32" s="51">
        <v>2.5</v>
      </c>
      <c r="H32" s="53">
        <v>2.5</v>
      </c>
      <c r="I32" s="59"/>
      <c r="J32" s="53">
        <v>2</v>
      </c>
      <c r="K32" s="51">
        <v>2</v>
      </c>
      <c r="L32" s="51">
        <v>2</v>
      </c>
      <c r="M32" s="51">
        <v>2</v>
      </c>
      <c r="N32" s="62"/>
      <c r="O32" s="32"/>
    </row>
    <row r="33" spans="2:15" x14ac:dyDescent="0.25">
      <c r="B33" s="11" t="s">
        <v>32</v>
      </c>
      <c r="C33" s="10" t="s">
        <v>33</v>
      </c>
      <c r="D33" s="53">
        <v>1</v>
      </c>
      <c r="E33" s="51">
        <v>1</v>
      </c>
      <c r="F33" s="51">
        <v>1</v>
      </c>
      <c r="G33" s="51">
        <v>1</v>
      </c>
      <c r="H33" s="51">
        <v>1</v>
      </c>
      <c r="I33" s="59"/>
      <c r="J33" s="53">
        <v>1</v>
      </c>
      <c r="K33" s="51">
        <v>1</v>
      </c>
      <c r="L33" s="53">
        <v>1</v>
      </c>
      <c r="M33" s="51">
        <v>1</v>
      </c>
      <c r="N33" s="62"/>
      <c r="O33" s="32"/>
    </row>
    <row r="34" spans="2:15" x14ac:dyDescent="0.25">
      <c r="B34" s="9" t="s">
        <v>34</v>
      </c>
      <c r="C34" s="10" t="s">
        <v>35</v>
      </c>
      <c r="D34" s="53">
        <v>1</v>
      </c>
      <c r="E34" s="51">
        <v>1</v>
      </c>
      <c r="F34" s="51">
        <v>1</v>
      </c>
      <c r="G34" s="51">
        <v>1</v>
      </c>
      <c r="H34" s="51">
        <v>1</v>
      </c>
      <c r="I34" s="59"/>
      <c r="J34" s="53">
        <v>1</v>
      </c>
      <c r="K34" s="51">
        <v>1</v>
      </c>
      <c r="L34" s="51">
        <v>1</v>
      </c>
      <c r="M34" s="51">
        <v>1</v>
      </c>
      <c r="N34" s="62"/>
      <c r="O34" s="32"/>
    </row>
    <row r="35" spans="2:15" x14ac:dyDescent="0.25">
      <c r="B35" s="11" t="s">
        <v>73</v>
      </c>
      <c r="C35" s="10" t="s">
        <v>37</v>
      </c>
      <c r="D35" s="53">
        <v>0.5</v>
      </c>
      <c r="E35" s="51">
        <v>0.5</v>
      </c>
      <c r="F35" s="51">
        <v>0.5</v>
      </c>
      <c r="G35" s="51">
        <v>0.5</v>
      </c>
      <c r="H35" s="51">
        <v>0.5</v>
      </c>
      <c r="I35" s="59"/>
      <c r="J35" s="53">
        <v>0.5</v>
      </c>
      <c r="K35" s="51">
        <v>0.5</v>
      </c>
      <c r="L35" s="53">
        <v>0.5</v>
      </c>
      <c r="M35" s="51">
        <v>0.5</v>
      </c>
      <c r="N35" s="62"/>
      <c r="O35" s="32"/>
    </row>
    <row r="36" spans="2:15" ht="15.75" thickBot="1" x14ac:dyDescent="0.3">
      <c r="B36" s="55" t="s">
        <v>72</v>
      </c>
      <c r="C36" s="12" t="s">
        <v>36</v>
      </c>
      <c r="D36" s="8">
        <v>3</v>
      </c>
      <c r="E36" s="7">
        <v>3</v>
      </c>
      <c r="F36" s="7">
        <v>3</v>
      </c>
      <c r="G36" s="7">
        <v>3</v>
      </c>
      <c r="H36" s="7">
        <v>3</v>
      </c>
      <c r="I36" s="60"/>
      <c r="J36" s="8">
        <v>1.5</v>
      </c>
      <c r="K36" s="7">
        <v>1.5</v>
      </c>
      <c r="L36" s="7">
        <v>1.5</v>
      </c>
      <c r="M36" s="7">
        <v>1.5</v>
      </c>
      <c r="N36" s="63"/>
      <c r="O36" s="32"/>
    </row>
    <row r="37" spans="2:15" ht="15.75" thickTop="1" x14ac:dyDescent="0.25"/>
    <row r="38" spans="2:15" ht="9.75" customHeight="1" x14ac:dyDescent="0.25">
      <c r="D38" s="4"/>
      <c r="E38" s="4"/>
      <c r="F38" s="4"/>
      <c r="G38" s="4"/>
      <c r="H38" s="4"/>
      <c r="J38" s="4"/>
      <c r="K38" s="4"/>
      <c r="L38" s="4"/>
      <c r="M38" s="4"/>
      <c r="N38" s="5"/>
      <c r="O38" s="5"/>
    </row>
  </sheetData>
  <mergeCells count="45">
    <mergeCell ref="J4:L4"/>
    <mergeCell ref="J5:L5"/>
    <mergeCell ref="J6:L8"/>
    <mergeCell ref="C3:C4"/>
    <mergeCell ref="B3:B4"/>
    <mergeCell ref="B10:E10"/>
    <mergeCell ref="L10:N10"/>
    <mergeCell ref="F10:K10"/>
    <mergeCell ref="B2:I2"/>
    <mergeCell ref="J2:L2"/>
    <mergeCell ref="J3:L3"/>
    <mergeCell ref="B11:C11"/>
    <mergeCell ref="B12:C12"/>
    <mergeCell ref="B13:B14"/>
    <mergeCell ref="I11:I12"/>
    <mergeCell ref="N11:N12"/>
    <mergeCell ref="I13:I14"/>
    <mergeCell ref="N13:N14"/>
    <mergeCell ref="N16:N21"/>
    <mergeCell ref="J18:J19"/>
    <mergeCell ref="K18:K19"/>
    <mergeCell ref="L18:L19"/>
    <mergeCell ref="M18:M19"/>
    <mergeCell ref="J20:J21"/>
    <mergeCell ref="K20:K21"/>
    <mergeCell ref="L20:L21"/>
    <mergeCell ref="M20:M21"/>
    <mergeCell ref="I16:I21"/>
    <mergeCell ref="D25:D26"/>
    <mergeCell ref="E25:E26"/>
    <mergeCell ref="F25:F26"/>
    <mergeCell ref="G25:G26"/>
    <mergeCell ref="H25:H26"/>
    <mergeCell ref="N30:N36"/>
    <mergeCell ref="J23:J24"/>
    <mergeCell ref="K23:K24"/>
    <mergeCell ref="L23:L24"/>
    <mergeCell ref="M23:M24"/>
    <mergeCell ref="N23:N28"/>
    <mergeCell ref="J25:J26"/>
    <mergeCell ref="K25:K26"/>
    <mergeCell ref="L25:L26"/>
    <mergeCell ref="M25:M26"/>
    <mergeCell ref="I30:I36"/>
    <mergeCell ref="I23:I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ALFA 2018-19 HAFTALIK EĞT.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Mehmet Özkan</dc:creator>
  <cp:lastModifiedBy>S. Mehmet Özkan</cp:lastModifiedBy>
  <cp:lastPrinted>2018-09-14T08:38:05Z</cp:lastPrinted>
  <dcterms:created xsi:type="dcterms:W3CDTF">2018-09-11T09:49:07Z</dcterms:created>
  <dcterms:modified xsi:type="dcterms:W3CDTF">2018-09-14T09:13:28Z</dcterms:modified>
</cp:coreProperties>
</file>